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890" windowHeight="5520" activeTab="0"/>
  </bookViews>
  <sheets>
    <sheet name="Einnahmen" sheetId="1" r:id="rId1"/>
    <sheet name="Ausgabenzus" sheetId="2" r:id="rId2"/>
    <sheet name="Ausgaben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<sst xmlns="http://schemas.openxmlformats.org/spreadsheetml/2006/main" count="74" uniqueCount="52">
  <si>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Besoldung Priester, Diakone</t>
  </si>
  <si>
    <t>Glaubensdienst</t>
  </si>
  <si>
    <t>Jugend- und Schülerseelsorge</t>
  </si>
  <si>
    <t>Hochschulseelsorge</t>
  </si>
  <si>
    <t>Erwachsenenseelsorge</t>
  </si>
  <si>
    <t>Sonderseelsorge</t>
  </si>
  <si>
    <t>Religionsunterricht</t>
  </si>
  <si>
    <t>Diözesaneigene Schulen</t>
  </si>
  <si>
    <t>Bildungsarbeit</t>
  </si>
  <si>
    <t>Beratungsdienste Diözese</t>
  </si>
  <si>
    <t>Caritative und soziale Verbände</t>
  </si>
  <si>
    <t>Kindertagesstätten</t>
  </si>
  <si>
    <t>Direkthilfen Missionsländer/Patenschaftsdiözese</t>
  </si>
  <si>
    <t xml:space="preserve">Caritative Hilfen Bundesebene </t>
  </si>
  <si>
    <t>Hilfen Mission/Entwicklung - Bundeszuschüsse</t>
  </si>
  <si>
    <t>Hilfen Ostdiözesen</t>
  </si>
  <si>
    <t>Finanzausgleich Westbistümer</t>
  </si>
  <si>
    <t>Leitung der Diözese, Stabstellen, Öffentlichkeitsarbeit</t>
  </si>
  <si>
    <t>Besoldung Pastoralreferenten/Gemeindereferenten</t>
  </si>
  <si>
    <t>Sonstige seelsorgliche Aufgaben</t>
  </si>
  <si>
    <t>%-Anteil</t>
  </si>
  <si>
    <t>Sonstige überdiözesane Aufgaben</t>
  </si>
  <si>
    <t>Kirchenstiftungen</t>
  </si>
  <si>
    <t>Baumaßnahmen für die Seelsorge</t>
  </si>
  <si>
    <t>KIRCHENSTEUEREINNAHMEN</t>
  </si>
  <si>
    <t>LEISTUNGEN DES BAYER. STAATES</t>
  </si>
  <si>
    <t>SONSTIGE EINNAHMEN</t>
  </si>
  <si>
    <t>€</t>
  </si>
  <si>
    <t>ZUSAMMENFASSUNG EINNAHMEN</t>
  </si>
  <si>
    <t>Einheitliche Pauschalsteuer</t>
  </si>
  <si>
    <t>Leistung zur Besoldung der Geistlichen</t>
  </si>
  <si>
    <t>Dotationen</t>
  </si>
  <si>
    <t>Sachbedarf</t>
  </si>
  <si>
    <t>Pfründe-/Pacht-/Wald-/Zinseinnahmen</t>
  </si>
  <si>
    <t>Sonstige Stiftungen</t>
  </si>
  <si>
    <t>Interdiözesane Verrechnung Kirchenlohnsteuer</t>
  </si>
  <si>
    <t>Verschiedene Aufwendungen mit</t>
  </si>
  <si>
    <t>Umlage an Verbände/Einrichtungen der Landesebene</t>
  </si>
  <si>
    <t>Haushalt 2006</t>
  </si>
  <si>
    <t>Kirchensteuereinnahmen</t>
  </si>
  <si>
    <t>Gesamt</t>
  </si>
  <si>
    <t>ETATPOSITIONEN AUSGABEN NACH AUFGABENBEREICHEN</t>
  </si>
  <si>
    <t>sozial / caritativem Charakter (Diözesanebene)</t>
  </si>
  <si>
    <t>Ergebnis 2006</t>
  </si>
  <si>
    <t>Haushalt 2007</t>
  </si>
  <si>
    <t>Sonderfinanzierungen caritat.und soziale Aufgaben</t>
  </si>
  <si>
    <t>ZUSAMMENFASSUNG AUSGABEN</t>
  </si>
  <si>
    <t>V.   ÜBERDIÖZESANE AUFGABEN</t>
  </si>
  <si>
    <t>IV.  CARITATIVE UND SOZIALE AUFGABEN</t>
  </si>
  <si>
    <t>III.  SCHULE UND BILDUNGSARBEIT</t>
  </si>
  <si>
    <t>II.   SEELSORGE</t>
  </si>
  <si>
    <t>I.    DIÖZESANLEITUNG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</si>
</sst>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0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 quotePrefix="1">
      <alignment horizontal="left"/>
      <protection/>
    </xf>
    <xf numFmtId="0" fontId="6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right" vertical="center"/>
    </xf>
    <xf numFmtId="4" fontId="3" fillId="0" borderId="9" xfId="0" applyNumberFormat="1" applyFont="1" applyBorder="1" applyAlignment="1">
      <alignment/>
    </xf>
    <xf numFmtId="4" fontId="3" fillId="2" borderId="9" xfId="0" applyNumberFormat="1" applyFont="1" applyFill="1" applyBorder="1" applyAlignment="1" applyProtection="1">
      <alignment/>
      <protection/>
    </xf>
    <xf numFmtId="4" fontId="3" fillId="2" borderId="10" xfId="0" applyNumberFormat="1" applyFont="1" applyFill="1" applyBorder="1" applyAlignment="1" applyProtection="1">
      <alignment/>
      <protection/>
    </xf>
    <xf numFmtId="4" fontId="3" fillId="2" borderId="11" xfId="0" applyNumberFormat="1" applyFont="1" applyFill="1" applyBorder="1" applyAlignment="1" applyProtection="1">
      <alignment/>
      <protection/>
    </xf>
    <xf numFmtId="4" fontId="3" fillId="2" borderId="11" xfId="0" applyNumberFormat="1" applyFont="1" applyFill="1" applyBorder="1" applyAlignment="1">
      <alignment/>
    </xf>
    <xf numFmtId="4" fontId="3" fillId="2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3" fillId="2" borderId="18" xfId="0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2" borderId="4" xfId="0" applyNumberFormat="1" applyFont="1" applyFill="1" applyBorder="1" applyAlignment="1" applyProtection="1">
      <alignment/>
      <protection/>
    </xf>
    <xf numFmtId="3" fontId="3" fillId="2" borderId="5" xfId="0" applyNumberFormat="1" applyFont="1" applyFill="1" applyBorder="1" applyAlignment="1" applyProtection="1">
      <alignment/>
      <protection/>
    </xf>
    <xf numFmtId="10" fontId="3" fillId="2" borderId="1" xfId="0" applyNumberFormat="1" applyFont="1" applyFill="1" applyBorder="1" applyAlignment="1" applyProtection="1">
      <alignment/>
      <protection/>
    </xf>
    <xf numFmtId="10" fontId="3" fillId="2" borderId="2" xfId="0" applyNumberFormat="1" applyFont="1" applyFill="1" applyBorder="1" applyAlignment="1" applyProtection="1">
      <alignment/>
      <protection/>
    </xf>
    <xf numFmtId="10" fontId="3" fillId="2" borderId="0" xfId="0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10" fontId="1" fillId="0" borderId="17" xfId="0" applyNumberFormat="1" applyFont="1" applyBorder="1" applyAlignment="1">
      <alignment horizontal="right" vertical="center"/>
    </xf>
    <xf numFmtId="3" fontId="7" fillId="2" borderId="14" xfId="0" applyNumberFormat="1" applyFont="1" applyFill="1" applyBorder="1" applyAlignment="1" applyProtection="1">
      <alignment/>
      <protection/>
    </xf>
    <xf numFmtId="10" fontId="7" fillId="2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right"/>
    </xf>
    <xf numFmtId="0" fontId="8" fillId="0" borderId="19" xfId="0" applyFont="1" applyBorder="1" applyAlignment="1">
      <alignment/>
    </xf>
    <xf numFmtId="10" fontId="3" fillId="2" borderId="20" xfId="0" applyNumberFormat="1" applyFont="1" applyFill="1" applyBorder="1" applyAlignment="1" applyProtection="1">
      <alignment/>
      <protection/>
    </xf>
    <xf numFmtId="4" fontId="3" fillId="2" borderId="8" xfId="0" applyNumberFormat="1" applyFont="1" applyFill="1" applyBorder="1" applyAlignment="1" applyProtection="1">
      <alignment/>
      <protection/>
    </xf>
    <xf numFmtId="3" fontId="3" fillId="2" borderId="7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>
      <alignment/>
    </xf>
    <xf numFmtId="4" fontId="3" fillId="2" borderId="8" xfId="0" applyNumberFormat="1" applyFont="1" applyFill="1" applyBorder="1" applyAlignment="1">
      <alignment/>
    </xf>
    <xf numFmtId="10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4" fontId="1" fillId="0" borderId="24" xfId="0" applyNumberFormat="1" applyFont="1" applyBorder="1" applyAlignment="1">
      <alignment horizontal="right" vertical="center"/>
    </xf>
    <xf numFmtId="0" fontId="8" fillId="0" borderId="19" xfId="0" applyFont="1" applyBorder="1" applyAlignment="1" applyProtection="1">
      <alignment horizontal="left"/>
      <protection/>
    </xf>
    <xf numFmtId="3" fontId="8" fillId="2" borderId="25" xfId="0" applyNumberFormat="1" applyFont="1" applyFill="1" applyBorder="1" applyAlignment="1" applyProtection="1">
      <alignment/>
      <protection/>
    </xf>
    <xf numFmtId="10" fontId="8" fillId="2" borderId="26" xfId="0" applyNumberFormat="1" applyFont="1" applyFill="1" applyBorder="1" applyAlignment="1" applyProtection="1">
      <alignment/>
      <protection/>
    </xf>
    <xf numFmtId="4" fontId="8" fillId="2" borderId="19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10" fontId="3" fillId="0" borderId="2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8" fillId="0" borderId="9" xfId="0" applyFont="1" applyBorder="1" applyAlignment="1" applyProtection="1">
      <alignment horizontal="left"/>
      <protection/>
    </xf>
    <xf numFmtId="10" fontId="8" fillId="0" borderId="26" xfId="0" applyNumberFormat="1" applyFont="1" applyBorder="1" applyAlignment="1">
      <alignment/>
    </xf>
    <xf numFmtId="4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3" fontId="3" fillId="2" borderId="13" xfId="0" applyNumberFormat="1" applyFont="1" applyFill="1" applyBorder="1" applyAlignment="1" applyProtection="1">
      <alignment/>
      <protection/>
    </xf>
    <xf numFmtId="10" fontId="3" fillId="2" borderId="6" xfId="0" applyNumberFormat="1" applyFont="1" applyFill="1" applyBorder="1" applyAlignment="1" applyProtection="1">
      <alignment/>
      <protection/>
    </xf>
    <xf numFmtId="164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40.140625" style="0" customWidth="1"/>
    <col min="2" max="2" width="10.57421875" style="43" customWidth="1"/>
    <col min="3" max="3" width="9.140625" style="49" customWidth="1"/>
    <col min="4" max="4" width="14.421875" style="40" customWidth="1"/>
    <col min="5" max="5" width="11.421875" style="43" customWidth="1"/>
    <col min="6" max="6" width="9.140625" style="49" customWidth="1"/>
  </cols>
  <sheetData>
    <row r="2" spans="1:6" ht="39.75" customHeight="1" thickBot="1">
      <c r="A2" s="28" t="s">
        <v>28</v>
      </c>
      <c r="B2" s="51"/>
      <c r="C2" s="52"/>
      <c r="D2" s="53"/>
      <c r="E2" s="51"/>
      <c r="F2" s="52"/>
    </row>
    <row r="3" spans="1:6" s="1" customFormat="1" ht="20.25" customHeight="1">
      <c r="A3" s="31"/>
      <c r="B3" s="84" t="s">
        <v>38</v>
      </c>
      <c r="C3" s="85"/>
      <c r="D3" s="64" t="s">
        <v>43</v>
      </c>
      <c r="E3" s="84" t="s">
        <v>44</v>
      </c>
      <c r="F3" s="86"/>
    </row>
    <row r="4" spans="1:6" s="1" customFormat="1" ht="20.25" customHeight="1" thickBot="1">
      <c r="A4" s="32"/>
      <c r="B4" s="18" t="s">
        <v>27</v>
      </c>
      <c r="C4" s="50" t="s">
        <v>20</v>
      </c>
      <c r="D4" s="76" t="s">
        <v>27</v>
      </c>
      <c r="E4" s="16" t="s">
        <v>27</v>
      </c>
      <c r="F4" s="77" t="s">
        <v>20</v>
      </c>
    </row>
    <row r="5" spans="1:6" s="1" customFormat="1" ht="20.25" customHeight="1">
      <c r="A5" s="63"/>
      <c r="B5" s="62"/>
      <c r="C5" s="60"/>
      <c r="D5" s="61"/>
      <c r="E5" s="62"/>
      <c r="F5" s="60"/>
    </row>
    <row r="6" spans="1:6" s="1" customFormat="1" ht="12">
      <c r="A6" s="11"/>
      <c r="B6" s="15"/>
      <c r="C6" s="2"/>
      <c r="D6" s="34"/>
      <c r="E6" s="15"/>
      <c r="F6" s="2"/>
    </row>
    <row r="7" spans="1:6" s="22" customFormat="1" ht="19.5" customHeight="1">
      <c r="A7" s="74" t="s">
        <v>24</v>
      </c>
      <c r="B7" s="42"/>
      <c r="C7" s="46"/>
      <c r="D7" s="35"/>
      <c r="E7" s="41"/>
      <c r="F7" s="46"/>
    </row>
    <row r="8" spans="1:6" s="22" customFormat="1" ht="19.5" customHeight="1">
      <c r="A8" s="25" t="s">
        <v>39</v>
      </c>
      <c r="B8" s="44">
        <v>327241700</v>
      </c>
      <c r="C8" s="47">
        <v>0.8588</v>
      </c>
      <c r="D8" s="36">
        <v>358807712.85</v>
      </c>
      <c r="E8" s="44">
        <v>360000000</v>
      </c>
      <c r="F8" s="47">
        <f>E8/$E$24</f>
        <v>0.8693346547220085</v>
      </c>
    </row>
    <row r="9" spans="1:6" s="22" customFormat="1" ht="19.5" customHeight="1">
      <c r="A9" s="26" t="s">
        <v>35</v>
      </c>
      <c r="B9" s="45">
        <v>6000000</v>
      </c>
      <c r="C9" s="47">
        <f aca="true" t="shared" si="0" ref="C9:C22">B9/$B$24</f>
        <v>0.01574427518473939</v>
      </c>
      <c r="D9" s="37">
        <v>6106900</v>
      </c>
      <c r="E9" s="45">
        <v>6000000</v>
      </c>
      <c r="F9" s="47">
        <f>E9/$E$24</f>
        <v>0.014488910912033475</v>
      </c>
    </row>
    <row r="10" spans="1:6" s="22" customFormat="1" ht="19.5" customHeight="1">
      <c r="A10" s="26" t="s">
        <v>29</v>
      </c>
      <c r="B10" s="45">
        <v>500000</v>
      </c>
      <c r="C10" s="47">
        <f t="shared" si="0"/>
        <v>0.0013120229320616158</v>
      </c>
      <c r="D10" s="37">
        <v>696976</v>
      </c>
      <c r="E10" s="45">
        <v>525000</v>
      </c>
      <c r="F10" s="47">
        <f>E10/$E$24</f>
        <v>0.001267779704802929</v>
      </c>
    </row>
    <row r="11" spans="1:6" s="22" customFormat="1" ht="19.5" customHeight="1">
      <c r="A11" s="24"/>
      <c r="B11" s="57"/>
      <c r="C11" s="55"/>
      <c r="D11" s="56"/>
      <c r="E11" s="57"/>
      <c r="F11" s="55"/>
    </row>
    <row r="12" spans="1:6" s="22" customFormat="1" ht="19.5" customHeight="1">
      <c r="A12" s="24"/>
      <c r="B12" s="42"/>
      <c r="C12" s="46"/>
      <c r="D12" s="35"/>
      <c r="E12" s="42"/>
      <c r="F12" s="46"/>
    </row>
    <row r="13" spans="1:6" s="22" customFormat="1" ht="19.5" customHeight="1">
      <c r="A13" s="74" t="s">
        <v>25</v>
      </c>
      <c r="B13" s="42"/>
      <c r="C13" s="46"/>
      <c r="D13" s="35"/>
      <c r="E13" s="42"/>
      <c r="F13" s="46"/>
    </row>
    <row r="14" spans="1:6" s="22" customFormat="1" ht="19.5" customHeight="1">
      <c r="A14" s="25" t="s">
        <v>30</v>
      </c>
      <c r="B14" s="44">
        <v>10143000</v>
      </c>
      <c r="C14" s="47">
        <f t="shared" si="0"/>
        <v>0.026615697199801936</v>
      </c>
      <c r="D14" s="36">
        <v>10143004</v>
      </c>
      <c r="E14" s="44">
        <v>10143000</v>
      </c>
      <c r="F14" s="47">
        <f>E14/$E$24</f>
        <v>0.02449350389679259</v>
      </c>
    </row>
    <row r="15" spans="1:6" s="22" customFormat="1" ht="19.5" customHeight="1">
      <c r="A15" s="26" t="s">
        <v>31</v>
      </c>
      <c r="B15" s="45">
        <v>140000</v>
      </c>
      <c r="C15" s="47">
        <f t="shared" si="0"/>
        <v>0.0003673664209772524</v>
      </c>
      <c r="D15" s="37">
        <v>140078</v>
      </c>
      <c r="E15" s="45">
        <v>140000</v>
      </c>
      <c r="F15" s="47">
        <f>E15/$E$24</f>
        <v>0.00033807458794744773</v>
      </c>
    </row>
    <row r="16" spans="1:6" s="22" customFormat="1" ht="19.5" customHeight="1">
      <c r="A16" s="26" t="s">
        <v>32</v>
      </c>
      <c r="B16" s="45">
        <v>89500</v>
      </c>
      <c r="C16" s="47">
        <f t="shared" si="0"/>
        <v>0.00023485210483902922</v>
      </c>
      <c r="D16" s="37">
        <v>89586</v>
      </c>
      <c r="E16" s="45">
        <v>89500</v>
      </c>
      <c r="F16" s="47">
        <f>E16/$E$24</f>
        <v>0.00021612625443783267</v>
      </c>
    </row>
    <row r="17" spans="1:6" s="22" customFormat="1" ht="19.5" customHeight="1">
      <c r="A17" s="26" t="s">
        <v>6</v>
      </c>
      <c r="B17" s="45">
        <v>15376700</v>
      </c>
      <c r="C17" s="47">
        <f t="shared" si="0"/>
        <v>0.040349166038863696</v>
      </c>
      <c r="D17" s="38">
        <v>16152774.42</v>
      </c>
      <c r="E17" s="45">
        <v>15412300</v>
      </c>
      <c r="F17" s="47">
        <f>E17/$E$24</f>
        <v>0.03721790694158892</v>
      </c>
    </row>
    <row r="18" spans="1:6" s="22" customFormat="1" ht="19.5" customHeight="1">
      <c r="A18" s="24"/>
      <c r="B18" s="57"/>
      <c r="C18" s="55"/>
      <c r="D18" s="59"/>
      <c r="E18" s="57"/>
      <c r="F18" s="55"/>
    </row>
    <row r="19" spans="1:6" s="22" customFormat="1" ht="19.5" customHeight="1">
      <c r="A19" s="24"/>
      <c r="B19" s="41"/>
      <c r="C19" s="46"/>
      <c r="D19" s="35"/>
      <c r="E19" s="41"/>
      <c r="F19" s="46"/>
    </row>
    <row r="20" spans="1:6" s="22" customFormat="1" ht="19.5" customHeight="1">
      <c r="A20" s="74" t="s">
        <v>26</v>
      </c>
      <c r="B20" s="41"/>
      <c r="C20" s="46"/>
      <c r="D20" s="35"/>
      <c r="E20" s="41"/>
      <c r="F20" s="46"/>
    </row>
    <row r="21" spans="1:6" s="22" customFormat="1" ht="19.5" customHeight="1">
      <c r="A21" s="25" t="s">
        <v>33</v>
      </c>
      <c r="B21" s="44">
        <v>15800000</v>
      </c>
      <c r="C21" s="47">
        <f t="shared" si="0"/>
        <v>0.04145992465314706</v>
      </c>
      <c r="D21" s="36">
        <v>16269500.33</v>
      </c>
      <c r="E21" s="44">
        <v>15800000</v>
      </c>
      <c r="F21" s="47">
        <f>E21/$E$24</f>
        <v>0.038154132068354815</v>
      </c>
    </row>
    <row r="22" spans="1:6" s="22" customFormat="1" ht="19.5" customHeight="1">
      <c r="A22" s="26" t="s">
        <v>34</v>
      </c>
      <c r="B22" s="45">
        <v>5800000</v>
      </c>
      <c r="C22" s="47">
        <f t="shared" si="0"/>
        <v>0.015219466011914743</v>
      </c>
      <c r="D22" s="37">
        <v>6000000</v>
      </c>
      <c r="E22" s="45">
        <v>6000000</v>
      </c>
      <c r="F22" s="47">
        <f>E22/$E$24</f>
        <v>0.014488910912033475</v>
      </c>
    </row>
    <row r="23" spans="1:6" s="22" customFormat="1" ht="19.5" customHeight="1">
      <c r="A23" s="27"/>
      <c r="B23" s="42"/>
      <c r="C23" s="46"/>
      <c r="D23" s="35"/>
      <c r="E23" s="42"/>
      <c r="F23" s="46"/>
    </row>
    <row r="24" spans="1:6" s="22" customFormat="1" ht="19.5" customHeight="1" thickBot="1">
      <c r="A24" s="65" t="s">
        <v>40</v>
      </c>
      <c r="B24" s="66">
        <f>SUM(B8:B22)</f>
        <v>381090900</v>
      </c>
      <c r="C24" s="67">
        <v>1</v>
      </c>
      <c r="D24" s="68">
        <f>SUM(D8:D22)</f>
        <v>414406531.6</v>
      </c>
      <c r="E24" s="66">
        <f>SUM(E8:E22)</f>
        <v>414109800</v>
      </c>
      <c r="F24" s="67">
        <v>1</v>
      </c>
    </row>
    <row r="25" spans="1:6" s="22" customFormat="1" ht="19.5" customHeight="1" thickTop="1">
      <c r="A25" s="58"/>
      <c r="B25" s="42"/>
      <c r="C25" s="48"/>
      <c r="D25" s="39"/>
      <c r="E25" s="42"/>
      <c r="F25" s="48"/>
    </row>
    <row r="26" spans="1:6" s="22" customFormat="1" ht="19.5" customHeight="1">
      <c r="A26" s="23"/>
      <c r="B26" s="42"/>
      <c r="C26" s="48"/>
      <c r="D26" s="39"/>
      <c r="E26" s="42"/>
      <c r="F26" s="48"/>
    </row>
    <row r="27" spans="1:6" s="22" customFormat="1" ht="19.5" customHeight="1">
      <c r="A27" s="23"/>
      <c r="B27" s="42"/>
      <c r="C27" s="48"/>
      <c r="D27" s="39"/>
      <c r="E27" s="42"/>
      <c r="F27" s="48"/>
    </row>
    <row r="28" spans="1:6" s="22" customFormat="1" ht="19.5" customHeight="1">
      <c r="A28" s="23"/>
      <c r="B28" s="42"/>
      <c r="C28" s="48"/>
      <c r="D28" s="39"/>
      <c r="E28" s="42"/>
      <c r="F28" s="48"/>
    </row>
    <row r="29" ht="19.5" customHeight="1"/>
    <row r="30" ht="19.5" customHeight="1"/>
    <row r="31" ht="19.5" customHeight="1"/>
  </sheetData>
  <mergeCells count="2">
    <mergeCell ref="B3:C3"/>
    <mergeCell ref="E3:F3"/>
  </mergeCells>
  <printOptions/>
  <pageMargins left="0.3937007874015748" right="0.393700787401574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17" sqref="C17"/>
    </sheetView>
  </sheetViews>
  <sheetFormatPr defaultColWidth="11.421875" defaultRowHeight="12.75"/>
  <cols>
    <col min="1" max="1" width="35.00390625" style="0" customWidth="1"/>
    <col min="2" max="2" width="10.57421875" style="43" customWidth="1"/>
    <col min="3" max="3" width="9.140625" style="49" customWidth="1"/>
    <col min="4" max="4" width="14.421875" style="40" customWidth="1"/>
    <col min="5" max="5" width="11.421875" style="43" customWidth="1"/>
    <col min="6" max="6" width="9.140625" style="49" customWidth="1"/>
  </cols>
  <sheetData>
    <row r="2" spans="1:6" ht="39.75" customHeight="1" thickBot="1">
      <c r="A2" s="28" t="s">
        <v>46</v>
      </c>
      <c r="B2" s="51"/>
      <c r="C2" s="52"/>
      <c r="D2" s="53"/>
      <c r="E2" s="51"/>
      <c r="F2" s="52"/>
    </row>
    <row r="3" spans="1:6" s="1" customFormat="1" ht="20.25" customHeight="1">
      <c r="A3" s="31"/>
      <c r="B3" s="84" t="s">
        <v>38</v>
      </c>
      <c r="C3" s="85"/>
      <c r="D3" s="64" t="s">
        <v>43</v>
      </c>
      <c r="E3" s="84" t="s">
        <v>44</v>
      </c>
      <c r="F3" s="86"/>
    </row>
    <row r="4" spans="1:6" s="1" customFormat="1" ht="20.25" customHeight="1" thickBot="1">
      <c r="A4" s="32"/>
      <c r="B4" s="18" t="s">
        <v>27</v>
      </c>
      <c r="C4" s="50" t="s">
        <v>20</v>
      </c>
      <c r="D4" s="76" t="s">
        <v>27</v>
      </c>
      <c r="E4" s="16" t="s">
        <v>27</v>
      </c>
      <c r="F4" s="77" t="s">
        <v>20</v>
      </c>
    </row>
    <row r="5" spans="1:6" s="1" customFormat="1" ht="20.25" customHeight="1">
      <c r="A5" s="63"/>
      <c r="B5" s="62"/>
      <c r="C5" s="60"/>
      <c r="D5" s="61"/>
      <c r="E5" s="62"/>
      <c r="F5" s="60"/>
    </row>
    <row r="6" spans="1:6" s="1" customFormat="1" ht="12">
      <c r="A6" s="11"/>
      <c r="B6" s="15"/>
      <c r="C6" s="2"/>
      <c r="D6" s="34"/>
      <c r="E6" s="15"/>
      <c r="F6" s="2"/>
    </row>
    <row r="7" spans="1:6" s="22" customFormat="1" ht="19.5" customHeight="1">
      <c r="A7" s="25" t="s">
        <v>51</v>
      </c>
      <c r="B7" s="44">
        <v>27014200</v>
      </c>
      <c r="C7" s="47">
        <f>B7/$B$14</f>
        <v>0.0708864997825978</v>
      </c>
      <c r="D7" s="36">
        <v>25483931.76</v>
      </c>
      <c r="E7" s="82">
        <v>37461800</v>
      </c>
      <c r="F7" s="47">
        <f>E7/$E$14</f>
        <v>0.09046344713406927</v>
      </c>
    </row>
    <row r="8" spans="1:6" s="22" customFormat="1" ht="19.5" customHeight="1">
      <c r="A8" s="25" t="s">
        <v>50</v>
      </c>
      <c r="B8" s="44">
        <v>226866000</v>
      </c>
      <c r="C8" s="47">
        <f>B8/$B$14</f>
        <v>0.5953067890101811</v>
      </c>
      <c r="D8" s="36">
        <v>223897632.43</v>
      </c>
      <c r="E8" s="44">
        <v>236718300</v>
      </c>
      <c r="F8" s="47">
        <f>E8/$E$14</f>
        <v>0.5716317266580023</v>
      </c>
    </row>
    <row r="9" spans="1:6" s="22" customFormat="1" ht="19.5" customHeight="1">
      <c r="A9" s="26" t="s">
        <v>49</v>
      </c>
      <c r="B9" s="45">
        <v>43692800</v>
      </c>
      <c r="C9" s="47">
        <f>B9/$B$14</f>
        <v>0.11465191113196353</v>
      </c>
      <c r="D9" s="37">
        <v>42811156.32</v>
      </c>
      <c r="E9" s="45">
        <v>48343800</v>
      </c>
      <c r="F9" s="47">
        <f>E9/$E$14</f>
        <v>0.11674150189152732</v>
      </c>
    </row>
    <row r="10" spans="1:6" s="22" customFormat="1" ht="19.5" customHeight="1">
      <c r="A10" s="26" t="s">
        <v>48</v>
      </c>
      <c r="B10" s="45">
        <v>54627900</v>
      </c>
      <c r="C10" s="47">
        <f>B10/$B$14</f>
        <v>0.14334611506073747</v>
      </c>
      <c r="D10" s="37">
        <v>92896026.28</v>
      </c>
      <c r="E10" s="45">
        <v>56800800</v>
      </c>
      <c r="F10" s="47">
        <f>E10/$E$14</f>
        <v>0.1371636218220385</v>
      </c>
    </row>
    <row r="11" spans="1:6" s="22" customFormat="1" ht="19.5" customHeight="1">
      <c r="A11" s="26" t="s">
        <v>47</v>
      </c>
      <c r="B11" s="45">
        <v>28890000</v>
      </c>
      <c r="C11" s="83">
        <f>B11/$B$14</f>
        <v>0.07580868501452016</v>
      </c>
      <c r="D11" s="37">
        <v>29265422.25</v>
      </c>
      <c r="E11" s="45">
        <v>34785100</v>
      </c>
      <c r="F11" s="47">
        <f>E11/$E$14</f>
        <v>0.0839997024943626</v>
      </c>
    </row>
    <row r="12" spans="1:6" s="22" customFormat="1" ht="19.5" customHeight="1">
      <c r="A12" s="24"/>
      <c r="B12" s="42"/>
      <c r="C12" s="46"/>
      <c r="D12" s="35"/>
      <c r="E12" s="42"/>
      <c r="F12" s="46"/>
    </row>
    <row r="13" spans="1:6" s="22" customFormat="1" ht="19.5" customHeight="1">
      <c r="A13" s="27"/>
      <c r="B13" s="42"/>
      <c r="C13" s="46"/>
      <c r="D13" s="35"/>
      <c r="E13" s="42"/>
      <c r="F13" s="46"/>
    </row>
    <row r="14" spans="1:6" s="22" customFormat="1" ht="19.5" customHeight="1" thickBot="1">
      <c r="A14" s="65" t="s">
        <v>40</v>
      </c>
      <c r="B14" s="66">
        <f>SUM(B7:B13)</f>
        <v>381090900</v>
      </c>
      <c r="C14" s="67">
        <v>1</v>
      </c>
      <c r="D14" s="66">
        <f>SUM(D7:D13)</f>
        <v>414354169.03999996</v>
      </c>
      <c r="E14" s="66">
        <f>SUM(E7:E13)</f>
        <v>414109800</v>
      </c>
      <c r="F14" s="67">
        <v>1</v>
      </c>
    </row>
    <row r="15" spans="1:6" s="22" customFormat="1" ht="19.5" customHeight="1" thickTop="1">
      <c r="A15" s="58"/>
      <c r="B15" s="42"/>
      <c r="C15" s="48"/>
      <c r="D15" s="39"/>
      <c r="E15" s="42"/>
      <c r="F15" s="48"/>
    </row>
    <row r="16" spans="1:6" s="22" customFormat="1" ht="19.5" customHeight="1">
      <c r="A16" s="23"/>
      <c r="B16" s="42"/>
      <c r="C16" s="48"/>
      <c r="D16" s="39"/>
      <c r="E16" s="42"/>
      <c r="F16" s="48"/>
    </row>
    <row r="17" spans="1:6" s="22" customFormat="1" ht="19.5" customHeight="1">
      <c r="A17" s="23"/>
      <c r="B17" s="42"/>
      <c r="C17" s="48"/>
      <c r="D17" s="39"/>
      <c r="E17" s="42"/>
      <c r="F17" s="48"/>
    </row>
    <row r="18" spans="1:6" s="22" customFormat="1" ht="19.5" customHeight="1">
      <c r="A18" s="23"/>
      <c r="B18" s="42"/>
      <c r="C18" s="48"/>
      <c r="D18" s="39"/>
      <c r="E18" s="42"/>
      <c r="F18" s="48"/>
    </row>
    <row r="19" ht="19.5" customHeight="1"/>
    <row r="20" ht="19.5" customHeight="1"/>
    <row r="21" ht="19.5" customHeight="1"/>
  </sheetData>
  <mergeCells count="2">
    <mergeCell ref="B3:C3"/>
    <mergeCell ref="E3:F3"/>
  </mergeCells>
  <printOptions/>
  <pageMargins left="0.54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D12" sqref="D12"/>
    </sheetView>
  </sheetViews>
  <sheetFormatPr defaultColWidth="11.421875" defaultRowHeight="12.75"/>
  <cols>
    <col min="1" max="1" width="43.28125" style="1" customWidth="1"/>
    <col min="2" max="2" width="10.57421875" style="15" customWidth="1"/>
    <col min="3" max="3" width="9.140625" style="4" customWidth="1"/>
    <col min="4" max="4" width="14.421875" style="40" customWidth="1"/>
    <col min="5" max="5" width="10.57421875" style="15" customWidth="1"/>
    <col min="6" max="6" width="9.140625" style="4" customWidth="1"/>
    <col min="7" max="16384" width="11.421875" style="1" customWidth="1"/>
  </cols>
  <sheetData>
    <row r="2" spans="1:6" ht="39.75" customHeight="1" thickBot="1">
      <c r="A2" s="28" t="s">
        <v>41</v>
      </c>
      <c r="B2" s="29"/>
      <c r="C2" s="30"/>
      <c r="D2" s="53"/>
      <c r="E2" s="29"/>
      <c r="F2" s="30"/>
    </row>
    <row r="3" spans="1:6" ht="20.25" customHeight="1">
      <c r="A3" s="31"/>
      <c r="B3" s="84" t="s">
        <v>38</v>
      </c>
      <c r="C3" s="88"/>
      <c r="D3" s="78" t="s">
        <v>43</v>
      </c>
      <c r="E3" s="84" t="s">
        <v>44</v>
      </c>
      <c r="F3" s="87"/>
    </row>
    <row r="4" spans="1:6" ht="20.25" customHeight="1" thickBot="1">
      <c r="A4" s="32"/>
      <c r="B4" s="18" t="s">
        <v>27</v>
      </c>
      <c r="C4" s="33" t="s">
        <v>20</v>
      </c>
      <c r="D4" s="76" t="s">
        <v>27</v>
      </c>
      <c r="E4" s="16" t="s">
        <v>27</v>
      </c>
      <c r="F4" s="5" t="s">
        <v>20</v>
      </c>
    </row>
    <row r="5" spans="1:6" ht="12.75">
      <c r="A5" s="11"/>
      <c r="C5" s="2"/>
      <c r="D5" s="61"/>
      <c r="F5" s="2"/>
    </row>
    <row r="6" spans="1:6" s="6" customFormat="1" ht="19.5" customHeight="1">
      <c r="A6" s="12" t="s">
        <v>17</v>
      </c>
      <c r="B6" s="19">
        <v>27014200</v>
      </c>
      <c r="C6" s="3">
        <f aca="true" t="shared" si="0" ref="C6:C22">B6/$B$34</f>
        <v>0.0708864997825978</v>
      </c>
      <c r="D6" s="70">
        <v>25483931.76</v>
      </c>
      <c r="E6" s="19">
        <v>37461800</v>
      </c>
      <c r="F6" s="3">
        <f aca="true" t="shared" si="1" ref="F6:F22">E6/$E$34</f>
        <v>0.09046344713406927</v>
      </c>
    </row>
    <row r="7" spans="1:6" s="7" customFormat="1" ht="19.5" customHeight="1">
      <c r="A7" s="13" t="s">
        <v>0</v>
      </c>
      <c r="B7" s="20">
        <v>55407000</v>
      </c>
      <c r="C7" s="3">
        <f t="shared" si="0"/>
        <v>0.14539050919347588</v>
      </c>
      <c r="D7" s="37">
        <v>53642110.13</v>
      </c>
      <c r="E7" s="20">
        <v>55536800</v>
      </c>
      <c r="F7" s="3">
        <f t="shared" si="1"/>
        <v>0.13411129125657012</v>
      </c>
    </row>
    <row r="8" spans="1:6" s="7" customFormat="1" ht="19.5" customHeight="1">
      <c r="A8" s="13" t="s">
        <v>18</v>
      </c>
      <c r="B8" s="20">
        <v>18828500</v>
      </c>
      <c r="C8" s="3">
        <f t="shared" si="0"/>
        <v>0.04940684755264427</v>
      </c>
      <c r="D8" s="36">
        <v>18803167.94</v>
      </c>
      <c r="E8" s="20">
        <v>18692900</v>
      </c>
      <c r="F8" s="8">
        <f t="shared" si="1"/>
        <v>0.04513996046459176</v>
      </c>
    </row>
    <row r="9" spans="1:6" s="7" customFormat="1" ht="19.5" customHeight="1">
      <c r="A9" s="13" t="s">
        <v>22</v>
      </c>
      <c r="B9" s="20">
        <v>65104500</v>
      </c>
      <c r="C9" s="3">
        <f t="shared" si="0"/>
        <v>0.17083719396081093</v>
      </c>
      <c r="D9" s="37">
        <v>64826743.08</v>
      </c>
      <c r="E9" s="20">
        <v>76646600</v>
      </c>
      <c r="F9" s="8">
        <f t="shared" si="1"/>
        <v>0.18508762651837748</v>
      </c>
    </row>
    <row r="10" spans="1:6" s="7" customFormat="1" ht="19.5" customHeight="1">
      <c r="A10" s="13" t="s">
        <v>23</v>
      </c>
      <c r="B10" s="20">
        <v>57300000</v>
      </c>
      <c r="C10" s="3">
        <f t="shared" si="0"/>
        <v>0.15035782801426117</v>
      </c>
      <c r="D10" s="37">
        <v>57249513.91</v>
      </c>
      <c r="E10" s="20">
        <v>50200000</v>
      </c>
      <c r="F10" s="8">
        <f t="shared" si="1"/>
        <v>0.12122388796401341</v>
      </c>
    </row>
    <row r="11" spans="1:6" s="7" customFormat="1" ht="19.5" customHeight="1">
      <c r="A11" s="13" t="s">
        <v>2</v>
      </c>
      <c r="B11" s="20">
        <v>7868500</v>
      </c>
      <c r="C11" s="3">
        <f t="shared" si="0"/>
        <v>0.020647304881853647</v>
      </c>
      <c r="D11" s="37">
        <v>7488762.01</v>
      </c>
      <c r="E11" s="20">
        <v>7902600</v>
      </c>
      <c r="F11" s="8">
        <f t="shared" si="1"/>
        <v>0.01908334456223929</v>
      </c>
    </row>
    <row r="12" spans="1:6" s="7" customFormat="1" ht="19.5" customHeight="1">
      <c r="A12" s="13" t="s">
        <v>3</v>
      </c>
      <c r="B12" s="20">
        <v>2426200</v>
      </c>
      <c r="C12" s="3">
        <f t="shared" si="0"/>
        <v>0.006366460075535784</v>
      </c>
      <c r="D12" s="37">
        <v>2278580.97</v>
      </c>
      <c r="E12" s="20">
        <v>2544400</v>
      </c>
      <c r="F12" s="8">
        <f t="shared" si="1"/>
        <v>0.006144264154096329</v>
      </c>
    </row>
    <row r="13" spans="1:6" s="7" customFormat="1" ht="19.5" customHeight="1">
      <c r="A13" s="13" t="s">
        <v>4</v>
      </c>
      <c r="B13" s="20">
        <v>1732200</v>
      </c>
      <c r="C13" s="3">
        <f t="shared" si="0"/>
        <v>0.004545372245834262</v>
      </c>
      <c r="D13" s="37">
        <v>1716075.15</v>
      </c>
      <c r="E13" s="20">
        <v>1749400</v>
      </c>
      <c r="F13" s="8">
        <f t="shared" si="1"/>
        <v>0.004224483458251893</v>
      </c>
    </row>
    <row r="14" spans="1:6" s="7" customFormat="1" ht="19.5" customHeight="1">
      <c r="A14" s="13" t="s">
        <v>5</v>
      </c>
      <c r="B14" s="20">
        <v>10373600</v>
      </c>
      <c r="C14" s="3">
        <f t="shared" si="0"/>
        <v>0.027220802176068756</v>
      </c>
      <c r="D14" s="37">
        <v>10231128.9</v>
      </c>
      <c r="E14" s="20">
        <v>10521200</v>
      </c>
      <c r="F14" s="8">
        <f t="shared" si="1"/>
        <v>0.025406788247947766</v>
      </c>
    </row>
    <row r="15" spans="1:6" s="7" customFormat="1" ht="19.5" customHeight="1">
      <c r="A15" s="13" t="s">
        <v>1</v>
      </c>
      <c r="B15" s="20">
        <v>2126100</v>
      </c>
      <c r="C15" s="3">
        <f t="shared" si="0"/>
        <v>0.005578983911712403</v>
      </c>
      <c r="D15" s="36">
        <v>1755527.67</v>
      </c>
      <c r="E15" s="20">
        <v>2232600</v>
      </c>
      <c r="F15" s="8">
        <f t="shared" si="1"/>
        <v>0.005391323750367656</v>
      </c>
    </row>
    <row r="16" spans="1:6" s="7" customFormat="1" ht="19.5" customHeight="1">
      <c r="A16" s="13" t="s">
        <v>19</v>
      </c>
      <c r="B16" s="20">
        <v>5699400</v>
      </c>
      <c r="C16" s="3">
        <f t="shared" si="0"/>
        <v>0.014955486997983946</v>
      </c>
      <c r="D16" s="37">
        <v>5906022.67</v>
      </c>
      <c r="E16" s="20">
        <v>10691800</v>
      </c>
      <c r="F16" s="8">
        <f t="shared" si="1"/>
        <v>0.025818756281546586</v>
      </c>
    </row>
    <row r="17" spans="1:6" s="7" customFormat="1" ht="19.5" customHeight="1">
      <c r="A17" s="13" t="s">
        <v>6</v>
      </c>
      <c r="B17" s="20">
        <v>28669400</v>
      </c>
      <c r="C17" s="3">
        <f t="shared" si="0"/>
        <v>0.07522982049689457</v>
      </c>
      <c r="D17" s="38">
        <v>27949779.65</v>
      </c>
      <c r="E17" s="20">
        <v>28717000</v>
      </c>
      <c r="F17" s="8">
        <f t="shared" si="1"/>
        <v>0.06934634244347755</v>
      </c>
    </row>
    <row r="18" spans="1:6" s="7" customFormat="1" ht="19.5" customHeight="1">
      <c r="A18" s="13" t="s">
        <v>8</v>
      </c>
      <c r="B18" s="20">
        <v>8337400</v>
      </c>
      <c r="C18" s="3">
        <f t="shared" si="0"/>
        <v>0.021877719987541032</v>
      </c>
      <c r="D18" s="38">
        <v>8268518</v>
      </c>
      <c r="E18" s="20">
        <v>8512300</v>
      </c>
      <c r="F18" s="8">
        <f t="shared" si="1"/>
        <v>0.020555659392750426</v>
      </c>
    </row>
    <row r="19" spans="1:6" s="7" customFormat="1" ht="19.5" customHeight="1">
      <c r="A19" s="13" t="s">
        <v>7</v>
      </c>
      <c r="B19" s="20">
        <v>6686000</v>
      </c>
      <c r="C19" s="3">
        <f t="shared" si="0"/>
        <v>0.017544370647527927</v>
      </c>
      <c r="D19" s="37">
        <v>6592858.67</v>
      </c>
      <c r="E19" s="20">
        <v>11114500</v>
      </c>
      <c r="F19" s="8">
        <f t="shared" si="1"/>
        <v>0.026839500055299344</v>
      </c>
    </row>
    <row r="20" spans="1:6" s="7" customFormat="1" ht="19.5" customHeight="1">
      <c r="A20" s="13" t="s">
        <v>10</v>
      </c>
      <c r="B20" s="20">
        <v>25109100</v>
      </c>
      <c r="C20" s="3">
        <f t="shared" si="0"/>
        <v>0.06588743000685664</v>
      </c>
      <c r="D20" s="37">
        <v>25106562.29</v>
      </c>
      <c r="E20" s="20">
        <v>27479300</v>
      </c>
      <c r="F20" s="8">
        <f t="shared" si="1"/>
        <v>0.06635752160417357</v>
      </c>
    </row>
    <row r="21" spans="1:6" s="7" customFormat="1" ht="19.5" customHeight="1">
      <c r="A21" s="13" t="s">
        <v>11</v>
      </c>
      <c r="B21" s="20">
        <v>12550000</v>
      </c>
      <c r="C21" s="3">
        <f t="shared" si="0"/>
        <v>0.032931775594746554</v>
      </c>
      <c r="D21" s="36">
        <v>18812898.71</v>
      </c>
      <c r="E21" s="20">
        <v>11700000</v>
      </c>
      <c r="F21" s="8">
        <f t="shared" si="1"/>
        <v>0.028253376278465275</v>
      </c>
    </row>
    <row r="22" spans="1:6" s="7" customFormat="1" ht="19.5" customHeight="1">
      <c r="A22" s="13" t="s">
        <v>9</v>
      </c>
      <c r="B22" s="20">
        <v>3670500</v>
      </c>
      <c r="C22" s="3">
        <f t="shared" si="0"/>
        <v>0.009631560344264321</v>
      </c>
      <c r="D22" s="37">
        <v>3583113.76</v>
      </c>
      <c r="E22" s="20">
        <v>3737400</v>
      </c>
      <c r="F22" s="8">
        <f t="shared" si="1"/>
        <v>0.009025142607105652</v>
      </c>
    </row>
    <row r="23" spans="1:6" s="7" customFormat="1" ht="19.5" customHeight="1">
      <c r="A23" s="10" t="s">
        <v>36</v>
      </c>
      <c r="B23" s="79"/>
      <c r="C23" s="72"/>
      <c r="D23" s="56"/>
      <c r="E23" s="73"/>
      <c r="F23" s="72"/>
    </row>
    <row r="24" spans="1:6" s="7" customFormat="1" ht="14.25" customHeight="1">
      <c r="A24" s="14" t="s">
        <v>42</v>
      </c>
      <c r="B24" s="17">
        <v>2362500</v>
      </c>
      <c r="C24" s="3">
        <f aca="true" t="shared" si="2" ref="C24:C30">B24/$B$34</f>
        <v>0.006199308353991135</v>
      </c>
      <c r="D24" s="36">
        <v>2263363.04</v>
      </c>
      <c r="E24" s="19">
        <v>2895400</v>
      </c>
      <c r="F24" s="3">
        <f aca="true" t="shared" si="3" ref="F24:F30">E24/$E$34</f>
        <v>0.006991865442450287</v>
      </c>
    </row>
    <row r="25" spans="1:6" s="7" customFormat="1" ht="19.5" customHeight="1">
      <c r="A25" s="13" t="s">
        <v>12</v>
      </c>
      <c r="B25" s="19">
        <v>5935800</v>
      </c>
      <c r="C25" s="3">
        <f t="shared" si="2"/>
        <v>0.015575811440262677</v>
      </c>
      <c r="D25" s="36">
        <v>5777768.87</v>
      </c>
      <c r="E25" s="20">
        <v>5781700</v>
      </c>
      <c r="F25" s="8">
        <f t="shared" si="3"/>
        <v>0.013961756036683991</v>
      </c>
    </row>
    <row r="26" spans="1:6" s="7" customFormat="1" ht="19.5" customHeight="1">
      <c r="A26" s="13" t="s">
        <v>14</v>
      </c>
      <c r="B26" s="80">
        <v>5169140</v>
      </c>
      <c r="C26" s="3">
        <f t="shared" si="2"/>
        <v>0.01356406043807396</v>
      </c>
      <c r="D26" s="37">
        <v>5405773.03</v>
      </c>
      <c r="E26" s="20">
        <v>5954602</v>
      </c>
      <c r="F26" s="8">
        <f t="shared" si="3"/>
        <v>0.01437928298243606</v>
      </c>
    </row>
    <row r="27" spans="1:6" s="7" customFormat="1" ht="19.5" customHeight="1">
      <c r="A27" s="13" t="s">
        <v>13</v>
      </c>
      <c r="B27" s="80">
        <v>430390</v>
      </c>
      <c r="C27" s="3">
        <f t="shared" si="2"/>
        <v>0.0011293630994599975</v>
      </c>
      <c r="D27" s="37">
        <v>450092.41</v>
      </c>
      <c r="E27" s="20">
        <v>488302</v>
      </c>
      <c r="F27" s="8">
        <f t="shared" si="3"/>
        <v>0.0011791606960279617</v>
      </c>
    </row>
    <row r="28" spans="1:6" s="7" customFormat="1" ht="19.5" customHeight="1">
      <c r="A28" s="13" t="s">
        <v>15</v>
      </c>
      <c r="B28" s="80">
        <v>7100000</v>
      </c>
      <c r="C28" s="3">
        <f t="shared" si="2"/>
        <v>0.018630725635274945</v>
      </c>
      <c r="D28" s="37">
        <v>7437679.15</v>
      </c>
      <c r="E28" s="20">
        <v>7949000</v>
      </c>
      <c r="F28" s="8">
        <f t="shared" si="3"/>
        <v>0.019195392139959015</v>
      </c>
    </row>
    <row r="29" spans="1:6" s="7" customFormat="1" ht="19.5" customHeight="1">
      <c r="A29" s="13" t="s">
        <v>16</v>
      </c>
      <c r="B29" s="80">
        <v>2750000</v>
      </c>
      <c r="C29" s="3">
        <f t="shared" si="2"/>
        <v>0.007216126126338886</v>
      </c>
      <c r="D29" s="37">
        <v>2774150</v>
      </c>
      <c r="E29" s="20">
        <v>6849000</v>
      </c>
      <c r="F29" s="8">
        <f t="shared" si="3"/>
        <v>0.01653909180608621</v>
      </c>
    </row>
    <row r="30" spans="1:6" s="7" customFormat="1" ht="19.5" customHeight="1">
      <c r="A30" s="13" t="s">
        <v>37</v>
      </c>
      <c r="B30" s="80">
        <v>7890000</v>
      </c>
      <c r="C30" s="3">
        <f t="shared" si="2"/>
        <v>0.020703721867932297</v>
      </c>
      <c r="D30" s="37">
        <v>7393168.1</v>
      </c>
      <c r="E30" s="20">
        <v>7810000</v>
      </c>
      <c r="F30" s="8">
        <f t="shared" si="3"/>
        <v>0.018859732370496908</v>
      </c>
    </row>
    <row r="31" spans="1:6" s="7" customFormat="1" ht="19.5" customHeight="1">
      <c r="A31" s="13" t="s">
        <v>21</v>
      </c>
      <c r="B31" s="80">
        <v>5550470</v>
      </c>
      <c r="C31" s="3">
        <v>0.0147</v>
      </c>
      <c r="D31" s="37">
        <v>5804559.57</v>
      </c>
      <c r="E31" s="20">
        <v>5734196</v>
      </c>
      <c r="F31" s="8">
        <v>0.0196</v>
      </c>
    </row>
    <row r="32" spans="1:6" s="9" customFormat="1" ht="19.5" customHeight="1">
      <c r="A32" s="13" t="s">
        <v>45</v>
      </c>
      <c r="B32" s="20">
        <v>5000000</v>
      </c>
      <c r="C32" s="3">
        <f>B32/$B$34</f>
        <v>0.013120229320616158</v>
      </c>
      <c r="D32" s="37">
        <v>37352319.6</v>
      </c>
      <c r="E32" s="20">
        <v>5207000</v>
      </c>
      <c r="F32" s="8">
        <f>E32/$E$34</f>
        <v>0.012573959853159717</v>
      </c>
    </row>
    <row r="33" spans="1:6" ht="19.5" customHeight="1">
      <c r="A33" s="10"/>
      <c r="B33" s="21"/>
      <c r="C33" s="2"/>
      <c r="D33" s="71"/>
      <c r="E33" s="21"/>
      <c r="F33" s="2"/>
    </row>
    <row r="34" spans="1:6" ht="19.5" customHeight="1" thickBot="1">
      <c r="A34" s="54" t="s">
        <v>40</v>
      </c>
      <c r="B34" s="69">
        <f>SUM(B6:B33)</f>
        <v>381090900</v>
      </c>
      <c r="C34" s="75">
        <v>1</v>
      </c>
      <c r="D34" s="81">
        <f>SUM(D6:D33)</f>
        <v>414354169.04</v>
      </c>
      <c r="E34" s="69">
        <f>SUM(E6:E33)</f>
        <v>414109800</v>
      </c>
      <c r="F34" s="75">
        <v>1</v>
      </c>
    </row>
    <row r="35" ht="19.5" customHeight="1" thickTop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mergeCells count="2">
    <mergeCell ref="E3:F3"/>
    <mergeCell ref="B3:C3"/>
  </mergeCells>
  <printOptions/>
  <pageMargins left="0.3937007874015748" right="0.3937007874015748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SCHUNKA</dc:creator>
  <cp:keywords/>
  <dc:description/>
  <cp:lastModifiedBy>NergertI</cp:lastModifiedBy>
  <cp:lastPrinted>2007-03-12T14:05:49Z</cp:lastPrinted>
  <dcterms:created xsi:type="dcterms:W3CDTF">2005-02-28T08:54:43Z</dcterms:created>
  <dcterms:modified xsi:type="dcterms:W3CDTF">2007-03-14T09:11:58Z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443768326</vt:i4>
  </property>
  <property fmtid="{D5CDD505-2E9C-101B-9397-08002B2CF9AE}" pid="3" name="_EmailSubject">
    <vt:lpwstr/>
  </property>
  <property fmtid="{D5CDD505-2E9C-101B-9397-08002B2CF9AE}" pid="4" name="_AuthorEmail">
    <vt:lpwstr>MReif@ordinariat-muenchen.de</vt:lpwstr>
  </property>
  <property fmtid="{D5CDD505-2E9C-101B-9397-08002B2CF9AE}" pid="5" name="_AuthorEmailDisplayName">
    <vt:lpwstr>Reif Markus</vt:lpwstr>
  </property>
  <property fmtid="{D5CDD505-2E9C-101B-9397-08002B2CF9AE}" pid="6" name="_PreviousAdHocReviewCycleID">
    <vt:i4>-622745807</vt:i4>
  </property>
  <property fmtid="{D5CDD505-2E9C-101B-9397-08002B2CF9AE}" pid="7" name="_ReviewingToolsShownOnce">
    <vt:lpwstr/>
  </property>
</Properties>
</file>